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List1" sheetId="1" r:id="rId1"/>
    <sheet name="PREDNOSTI" sheetId="2" r:id="rId2"/>
    <sheet name="SLABOSTI" sheetId="3" r:id="rId3"/>
    <sheet name="PRILOŽNOSTI" sheetId="4" r:id="rId4"/>
    <sheet name="NEVARNOSTI" sheetId="5" r:id="rId5"/>
  </sheets>
  <definedNames/>
  <calcPr fullCalcOnLoad="1"/>
</workbook>
</file>

<file path=xl/sharedStrings.xml><?xml version="1.0" encoding="utf-8"?>
<sst xmlns="http://schemas.openxmlformats.org/spreadsheetml/2006/main" count="157" uniqueCount="93">
  <si>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</si>
  <si>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</si>
  <si>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</si>
  <si>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</si>
  <si>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</si>
  <si>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</si>
  <si>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</si>
  <si>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</si>
  <si>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</si>
  <si>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</si>
  <si>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</si>
  <si>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</si>
  <si>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</si>
  <si>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Strateška lega regije in vpetost v evropske prometne tokove </t>
  </si>
  <si>
    <t>Ohranjene naravne in kulturne kakovosti (biotska in krajinska raznolikost, ohranjena narava, zavarovana in varovana območja)  kot temeljni element gospodarskega razvoja in kvalitetnega bivanjskega prostora;</t>
  </si>
  <si>
    <t>Bogata in prepoznavna kulturno-zgodovinska  dediščina v navezavi na izjemnosti naravne dediščine</t>
  </si>
  <si>
    <t>Bogastvo naravnih virov (les, vodni viri, sonce);</t>
  </si>
  <si>
    <t>Pestra ponudba kulturnih programov;</t>
  </si>
  <si>
    <t>Ekstenzivno kmetijstvo v hribovskih območjih in razvite oblike okolju prijaznega kmetovanja;</t>
  </si>
  <si>
    <t>Ohranjene avtohtone rastlinske in živalske vrste;</t>
  </si>
  <si>
    <t>Obstoj širše prepoznanih lokalno tipičnih  kmetijskih pridelkov in izdelkov (kmetijskih in ostalih);</t>
  </si>
  <si>
    <t>Rast novih podjetij in med njimi tudi novih tehnoloških podjetij;</t>
  </si>
  <si>
    <t xml:space="preserve">Razvijajoča se regionalna turistična destinacija z opredeljenimi turističnimi proizvodi:Športni turizem, Kulinarični turizem, pohodništvo, tematske poti, kulturna in naravna dediščina </t>
  </si>
  <si>
    <t>Vzpostavljena osnovna in dodatna turistična infrastruktura na podeželju; prenočišča, turistične kmetije, kampi, pohodniške in kolesarske trase, tematske poti;</t>
  </si>
  <si>
    <t>Relativno razvejano cestno omrežje v regiji.</t>
  </si>
  <si>
    <t>KLJUČNE PREDNOSTI</t>
  </si>
  <si>
    <t>Skupaj</t>
  </si>
  <si>
    <t>KLJUČNE SLABOSTI</t>
  </si>
  <si>
    <t>Demografska slika območja (staranje, izseljevanje, izobrazbena struktura, beg možganov)</t>
  </si>
  <si>
    <t>Odsotnost upravljanja zavarovanih in varovanih območij</t>
  </si>
  <si>
    <t>Odsotnost povezanega pristopa k razvoju trajnostne mobilnosti regije;</t>
  </si>
  <si>
    <t>Neugodna proizvodna in posestna struktura kmetij za dvig konkurenčnih sposobnosti v pogojih trga EU;</t>
  </si>
  <si>
    <t>Šibka povezanost med strokovno-razvojnimi institucijami in deležniki: podjetji različnih panog, kmetijami;</t>
  </si>
  <si>
    <t>Šibka povezanost kmetovalcev za skupni nastop na trgu;</t>
  </si>
  <si>
    <t xml:space="preserve">Nizka samoiniciativnost kmetov in ostalega prebivalstva na podeželju za aktivno razvojno delovanje; </t>
  </si>
  <si>
    <t xml:space="preserve">Odsotnost trženja turističnih proizvodov na regionalni ravni zaradi velike razdrobljenosti turistične ponudbe; </t>
  </si>
  <si>
    <t>Slabo izkoriščanje tržnih niš (zeleni turizem, socialni turizem, trajnostni turizem …);</t>
  </si>
  <si>
    <t>Slabša usposobljenost lokalnih ponudnikov za tekmovanje na odprtem trgu</t>
  </si>
  <si>
    <t xml:space="preserve">Neustrezno razvita prometna infrastruktura </t>
  </si>
  <si>
    <t>Nedograjena komunalna infrastruktura predvsem na območjih z razpršeno poselitvijo;</t>
  </si>
  <si>
    <t>Neprimerni posegi in raba v obvodnem in vodnem prostoru – odsotnost povezanega in celovitega upravljanja;</t>
  </si>
  <si>
    <t>Nizek delež energetsko ustreznega stavbnega fonda.</t>
  </si>
  <si>
    <t>Neustrezen odnos do javnega potniškega prometa;</t>
  </si>
  <si>
    <t xml:space="preserve">Neustrezna pokritost regije s širokopasovnimi komunikacijskimi povezavami;  </t>
  </si>
  <si>
    <t>14.</t>
  </si>
  <si>
    <t>15.</t>
  </si>
  <si>
    <t>16.</t>
  </si>
  <si>
    <t>KLJUČNE PRILOŽNOSTI</t>
  </si>
  <si>
    <t>KLJUČNE OVIRE/NEVARNOSTI</t>
  </si>
  <si>
    <t>Razvoj in kapitalizacija zavarovanih in varovanih območij ter območij s posebnim razvojnim potencialom;</t>
  </si>
  <si>
    <t>Učinkovitejša raba obnovljivih virov energije, geotermalnih virov ter naravnih bogastev;</t>
  </si>
  <si>
    <t>Povezovanje izobraževalnih programov in programov usposabljanja z gospodarstvom s ciljem dviga kompetenc za večjo zaposljivost;</t>
  </si>
  <si>
    <t>Razvoj programov socialne vključenosti in medgeneracijsko sodelovanje s poudarkom na deinstitucionalizaciji;</t>
  </si>
  <si>
    <t>Razvoj novih dejavnosti in storitev nevladnih organizacij;</t>
  </si>
  <si>
    <t>Oblikovanje skupnih tržnih znamk podeželskih produktov in tržnih znamk (sub)destinacij;</t>
  </si>
  <si>
    <t>Razvoj lokalne oskrbe (živila, druge dobrine; npr. drva za kurjavo);</t>
  </si>
  <si>
    <t>Povečano zanimanje za tradicijo in lokalne posebnosti;</t>
  </si>
  <si>
    <t>Velik potencial povezovanje podpornega okolja in raziskovalno-izobraževalnih instituciji z nosilci dejavnosti pri razvijanju in uvajanju novih poslovnih modelov;</t>
  </si>
  <si>
    <t>Razvoj in trženje regionalnih turističnih prodkutov in blagovnih znamk;</t>
  </si>
  <si>
    <t>Povezovanje kulture in turizma; športa in turizma; kmetijstva, storitvenih dejavnosti in turizma; tematskih poti in turizma</t>
  </si>
  <si>
    <t>Redefinicija in ovrednotenje soške proge.</t>
  </si>
  <si>
    <t>Nepredvidljive naravne katastrofe</t>
  </si>
  <si>
    <t>Neučinkovito izvajanje zakonodaje;</t>
  </si>
  <si>
    <t>Nepovezan in necelovit pristop k razvojnemu načrtovanju na državni ravni;</t>
  </si>
  <si>
    <t>Neobvladana okoljska tveganja in odsotnost sistemskih rešitev;</t>
  </si>
  <si>
    <t xml:space="preserve">Odsotnost sistemske podpore in pristopov k varovanju in razvoju zavarovanih območij; </t>
  </si>
  <si>
    <t>Odsotnost uveljavljanja upravljavskih načrtov s strani države ter državnih in regijskih strategij in ukrepov na področju ohranjanja kulturne krajine;</t>
  </si>
  <si>
    <t>Nezadostna povezanost, premajhna osveščenost in krčenje sredstev na področju krepitve zdravja in socialne vključenosti;</t>
  </si>
  <si>
    <t>Neuravnotežena rast posameznih segmentov turistične ponudbe;</t>
  </si>
  <si>
    <t>Depopulacija podeželja in opuščanje kmetovanja pri prehodu generacij;</t>
  </si>
  <si>
    <t>Upad zaposlenih v kmetijstvu</t>
  </si>
  <si>
    <t>Pomanjkanje podjetniškega pristopa k razvoju podeželja</t>
  </si>
  <si>
    <t>Nestimulativno okolje za poslovanje gospodarskih subjektov; še vedno velika birokratizacija upravno-administrativnih postopkov.</t>
  </si>
  <si>
    <t>Zap. št.</t>
  </si>
  <si>
    <t>Št. udeležencev</t>
  </si>
  <si>
    <t>Kraj</t>
  </si>
  <si>
    <t>Kanal</t>
  </si>
  <si>
    <t>Datum izvedbe delacnice</t>
  </si>
  <si>
    <t>Grahovo on Bači</t>
  </si>
  <si>
    <r>
      <rPr>
        <b/>
        <sz val="12"/>
        <color indexed="8"/>
        <rFont val="Calibri"/>
        <family val="2"/>
      </rPr>
      <t xml:space="preserve">Kanal  </t>
    </r>
    <r>
      <rPr>
        <sz val="12"/>
        <color indexed="8"/>
        <rFont val="Calibri"/>
        <family val="2"/>
      </rPr>
      <t xml:space="preserve">                              9 prisotnih</t>
    </r>
  </si>
  <si>
    <r>
      <t xml:space="preserve">Grahovo </t>
    </r>
    <r>
      <rPr>
        <b/>
        <sz val="12"/>
        <color indexed="8"/>
        <rFont val="Calibri"/>
        <family val="2"/>
      </rPr>
      <t xml:space="preserve">ob Bači </t>
    </r>
    <r>
      <rPr>
        <sz val="12"/>
        <color indexed="8"/>
        <rFont val="Calibri"/>
        <family val="2"/>
      </rPr>
      <t xml:space="preserve"> 10 prisotnih</t>
    </r>
  </si>
  <si>
    <r>
      <t>Grahovo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ob Bači </t>
    </r>
    <r>
      <rPr>
        <sz val="12"/>
        <color indexed="8"/>
        <rFont val="Calibri"/>
        <family val="2"/>
      </rPr>
      <t xml:space="preserve"> 10 prisotnih</t>
    </r>
  </si>
  <si>
    <t>Tolmin</t>
  </si>
  <si>
    <r>
      <rPr>
        <b/>
        <sz val="12"/>
        <color indexed="8"/>
        <rFont val="Calibri"/>
        <family val="2"/>
      </rPr>
      <t xml:space="preserve">Tolmin         </t>
    </r>
    <r>
      <rPr>
        <sz val="12"/>
        <color indexed="8"/>
        <rFont val="Calibri"/>
        <family val="2"/>
      </rPr>
      <t xml:space="preserve"> 9 prisotnih</t>
    </r>
  </si>
  <si>
    <r>
      <rPr>
        <b/>
        <sz val="12"/>
        <color indexed="8"/>
        <rFont val="Calibri"/>
        <family val="2"/>
      </rPr>
      <t xml:space="preserve">Kobarid         </t>
    </r>
    <r>
      <rPr>
        <sz val="12"/>
        <color indexed="8"/>
        <rFont val="Calibri"/>
        <family val="2"/>
      </rPr>
      <t xml:space="preserve"> 10 prisotnih</t>
    </r>
  </si>
  <si>
    <r>
      <rPr>
        <b/>
        <sz val="12"/>
        <color indexed="8"/>
        <rFont val="Calibri"/>
        <family val="2"/>
      </rPr>
      <t xml:space="preserve">Bovec         </t>
    </r>
    <r>
      <rPr>
        <sz val="12"/>
        <color indexed="8"/>
        <rFont val="Calibri"/>
        <family val="2"/>
      </rPr>
      <t xml:space="preserve"> 7 prisotnih</t>
    </r>
  </si>
  <si>
    <t>14. Zdravstven turizem</t>
  </si>
  <si>
    <t>kultura -umestitev doline Nadiže</t>
  </si>
  <si>
    <t>17. Prepoznavnost grajena le na Dolini Soče. Kar slabo vpliva na druge</t>
  </si>
  <si>
    <t>Odsotnost očibnskih strategij razvoja in odsotnost občinskih podpor</t>
  </si>
  <si>
    <t>Kobarid</t>
  </si>
  <si>
    <t>32.7.2015</t>
  </si>
  <si>
    <t>Bovec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</si>
</sst>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d/\ m/\ yyyy;@"/>
  </numFmts>
  <fonts count="20"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2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14" fillId="0" borderId="6" applyNumberFormat="0" applyFill="0" applyAlignment="0" applyProtection="0"/>
    <xf numFmtId="0" fontId="15" fillId="23" borderId="7" applyNumberFormat="0" applyAlignment="0" applyProtection="0"/>
    <xf numFmtId="0" fontId="13" fillId="16" borderId="8" applyNumberFormat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8" applyNumberFormat="0" applyAlignment="0" applyProtection="0"/>
    <xf numFmtId="0" fontId="1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2" fillId="10" borderId="10" xfId="0" applyFont="1" applyFill="1" applyBorder="1" applyAlignment="1">
      <alignment horizontal="center" wrapText="1"/>
    </xf>
    <xf numFmtId="0" fontId="3" fillId="1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21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14" fontId="3" fillId="21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9" borderId="10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 wrapText="1"/>
    </xf>
    <xf numFmtId="1" fontId="2" fillId="9" borderId="10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3" fillId="10" borderId="12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3" fillId="10" borderId="14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/>
    </xf>
    <xf numFmtId="0" fontId="2" fillId="21" borderId="10" xfId="0" applyFont="1" applyFill="1" applyBorder="1" applyAlignment="1">
      <alignment horizontal="center" vertic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9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7.28125" style="0" bestFit="1" customWidth="1"/>
    <col min="2" max="2" width="18.140625" style="0" customWidth="1"/>
    <col min="3" max="3" width="16.421875" style="0" customWidth="1"/>
    <col min="4" max="4" width="16.57421875" style="0" customWidth="1"/>
  </cols>
  <sheetData>
    <row r="3" spans="1:4" ht="29.25" customHeight="1">
      <c r="A3" s="17" t="s">
        <v>73</v>
      </c>
      <c r="B3" s="17" t="s">
        <v>75</v>
      </c>
      <c r="C3" s="18" t="s">
        <v>77</v>
      </c>
      <c r="D3" s="19" t="s">
        <v>74</v>
      </c>
    </row>
    <row r="4" spans="1:4" ht="15">
      <c r="A4" s="16" t="s">
        <v>0</v>
      </c>
      <c r="B4" s="15" t="s">
        <v>76</v>
      </c>
      <c r="C4" s="20">
        <v>42184</v>
      </c>
      <c r="D4" s="23">
        <v>9</v>
      </c>
    </row>
    <row r="5" spans="1:4" ht="15">
      <c r="A5" s="16" t="s">
        <v>1</v>
      </c>
      <c r="B5" s="15" t="s">
        <v>78</v>
      </c>
      <c r="C5" s="20">
        <v>42194</v>
      </c>
      <c r="D5" s="23">
        <v>10</v>
      </c>
    </row>
    <row r="6" spans="1:4" ht="15">
      <c r="A6" s="16" t="s">
        <v>2</v>
      </c>
      <c r="B6" s="15" t="s">
        <v>82</v>
      </c>
      <c r="C6" s="21">
        <v>42207</v>
      </c>
      <c r="D6" s="23">
        <v>9</v>
      </c>
    </row>
    <row r="7" spans="1:4" ht="15">
      <c r="A7" s="16" t="s">
        <v>3</v>
      </c>
      <c r="B7" s="15" t="s">
        <v>90</v>
      </c>
      <c r="C7" s="16" t="s">
        <v>91</v>
      </c>
      <c r="D7" s="23">
        <v>10</v>
      </c>
    </row>
    <row r="8" spans="1:4" ht="15">
      <c r="A8" s="16" t="s">
        <v>4</v>
      </c>
      <c r="B8" s="15" t="s">
        <v>92</v>
      </c>
      <c r="C8" s="21">
        <v>42215</v>
      </c>
      <c r="D8" s="23">
        <v>7</v>
      </c>
    </row>
    <row r="9" spans="1:4" ht="15">
      <c r="A9" s="15"/>
      <c r="B9" s="15"/>
      <c r="C9" s="15"/>
      <c r="D9" s="1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2" max="2" width="86.140625" style="0" customWidth="1"/>
    <col min="3" max="3" width="10.8515625" style="0" customWidth="1"/>
    <col min="4" max="4" width="20.140625" style="0" customWidth="1"/>
    <col min="5" max="5" width="12.00390625" style="0" customWidth="1"/>
    <col min="6" max="6" width="14.140625" style="0" customWidth="1"/>
    <col min="7" max="7" width="12.7109375" style="0" customWidth="1"/>
  </cols>
  <sheetData>
    <row r="1" spans="1:8" ht="36.75" customHeight="1">
      <c r="A1" s="30" t="s">
        <v>25</v>
      </c>
      <c r="B1" s="31"/>
      <c r="C1" s="5" t="s">
        <v>79</v>
      </c>
      <c r="D1" s="6" t="s">
        <v>80</v>
      </c>
      <c r="E1" s="5" t="s">
        <v>83</v>
      </c>
      <c r="F1" s="5" t="s">
        <v>84</v>
      </c>
      <c r="G1" s="5" t="s">
        <v>85</v>
      </c>
      <c r="H1" s="34" t="s">
        <v>26</v>
      </c>
    </row>
    <row r="2" spans="1:8" ht="18" customHeight="1">
      <c r="A2" s="32"/>
      <c r="B2" s="33"/>
      <c r="C2" s="14">
        <v>42181</v>
      </c>
      <c r="D2" s="14">
        <v>42194</v>
      </c>
      <c r="E2" s="14">
        <v>42207</v>
      </c>
      <c r="F2" s="14">
        <v>42208</v>
      </c>
      <c r="G2" s="14">
        <v>42215</v>
      </c>
      <c r="H2" s="34"/>
    </row>
    <row r="3" spans="1:8" ht="26.25" customHeight="1">
      <c r="A3" s="7" t="s">
        <v>0</v>
      </c>
      <c r="B3" s="8" t="s">
        <v>13</v>
      </c>
      <c r="C3" s="7">
        <f>1</f>
        <v>1</v>
      </c>
      <c r="D3" s="7">
        <f>1+1</f>
        <v>2</v>
      </c>
      <c r="E3" s="7"/>
      <c r="F3" s="7">
        <f>1</f>
        <v>1</v>
      </c>
      <c r="G3" s="7">
        <f>1+1+1</f>
        <v>3</v>
      </c>
      <c r="H3" s="9">
        <f aca="true" t="shared" si="0" ref="H3:H15">SUM(C3:G3)</f>
        <v>7</v>
      </c>
    </row>
    <row r="4" spans="1:8" ht="26.25" customHeight="1">
      <c r="A4" s="7" t="s">
        <v>1</v>
      </c>
      <c r="B4" s="8" t="s">
        <v>13</v>
      </c>
      <c r="C4" s="7"/>
      <c r="D4" s="7"/>
      <c r="E4" s="7"/>
      <c r="F4" s="7">
        <f>1+1</f>
        <v>2</v>
      </c>
      <c r="G4" s="7">
        <f>1</f>
        <v>1</v>
      </c>
      <c r="H4" s="9">
        <f t="shared" si="0"/>
        <v>3</v>
      </c>
    </row>
    <row r="5" spans="1:8" ht="52.5" customHeight="1">
      <c r="A5" s="24" t="s">
        <v>2</v>
      </c>
      <c r="B5" s="25" t="s">
        <v>14</v>
      </c>
      <c r="C5" s="24">
        <f>1+1+1+1</f>
        <v>4</v>
      </c>
      <c r="D5" s="24">
        <f>1+1+1+1+1+1</f>
        <v>6</v>
      </c>
      <c r="E5" s="24">
        <f>1+1+1+1+1+1+1+1</f>
        <v>8</v>
      </c>
      <c r="F5" s="24">
        <f>1+1+1+1+1+1+1+1+1</f>
        <v>9</v>
      </c>
      <c r="G5" s="24">
        <f>1+1+1+1+1</f>
        <v>5</v>
      </c>
      <c r="H5" s="24">
        <f t="shared" si="0"/>
        <v>32</v>
      </c>
    </row>
    <row r="6" spans="1:8" ht="33" customHeight="1">
      <c r="A6" s="24" t="s">
        <v>3</v>
      </c>
      <c r="B6" s="25" t="s">
        <v>15</v>
      </c>
      <c r="C6" s="24">
        <f>1+1+1+1+1+1+1</f>
        <v>7</v>
      </c>
      <c r="D6" s="24">
        <f>1+1+1+1+1+1+1</f>
        <v>7</v>
      </c>
      <c r="E6" s="24">
        <f>1+1+1+1+1+1+1</f>
        <v>7</v>
      </c>
      <c r="F6" s="24">
        <f>1+1+1+1+1+1</f>
        <v>6</v>
      </c>
      <c r="G6" s="24">
        <f>1+1+1+1+1+1+1</f>
        <v>7</v>
      </c>
      <c r="H6" s="24">
        <f t="shared" si="0"/>
        <v>34</v>
      </c>
    </row>
    <row r="7" spans="1:8" ht="21.75" customHeight="1">
      <c r="A7" s="24" t="s">
        <v>4</v>
      </c>
      <c r="B7" s="25" t="s">
        <v>16</v>
      </c>
      <c r="C7" s="24">
        <f>1+1+1+1+1</f>
        <v>5</v>
      </c>
      <c r="D7" s="24">
        <f>1+1+1+1+1+1+1</f>
        <v>7</v>
      </c>
      <c r="E7" s="24">
        <f>1+1+1+1</f>
        <v>4</v>
      </c>
      <c r="F7" s="24">
        <f>1+1+1+1+1+1</f>
        <v>6</v>
      </c>
      <c r="G7" s="24">
        <f>1+1</f>
        <v>2</v>
      </c>
      <c r="H7" s="24">
        <f t="shared" si="0"/>
        <v>24</v>
      </c>
    </row>
    <row r="8" spans="1:8" ht="30.75" customHeight="1">
      <c r="A8" s="7" t="s">
        <v>5</v>
      </c>
      <c r="B8" s="8" t="s">
        <v>17</v>
      </c>
      <c r="C8" s="7">
        <f>1</f>
        <v>1</v>
      </c>
      <c r="D8" s="7">
        <f>1</f>
        <v>1</v>
      </c>
      <c r="E8" s="7">
        <f>1</f>
        <v>1</v>
      </c>
      <c r="F8" s="7">
        <f>1+1+1</f>
        <v>3</v>
      </c>
      <c r="G8" s="7">
        <f>1</f>
        <v>1</v>
      </c>
      <c r="H8" s="9">
        <f t="shared" si="0"/>
        <v>7</v>
      </c>
    </row>
    <row r="9" spans="1:8" ht="30.75" customHeight="1">
      <c r="A9" s="26" t="s">
        <v>6</v>
      </c>
      <c r="B9" s="27" t="s">
        <v>18</v>
      </c>
      <c r="C9" s="26">
        <f>1+1+1+1+1+1</f>
        <v>6</v>
      </c>
      <c r="D9" s="26">
        <f>1+1+1+1</f>
        <v>4</v>
      </c>
      <c r="E9" s="26">
        <f>1+1+1+1</f>
        <v>4</v>
      </c>
      <c r="F9" s="26">
        <f>1+1+1</f>
        <v>3</v>
      </c>
      <c r="G9" s="26"/>
      <c r="H9" s="26">
        <f t="shared" si="0"/>
        <v>17</v>
      </c>
    </row>
    <row r="10" spans="1:8" ht="26.25" customHeight="1">
      <c r="A10" s="26" t="s">
        <v>7</v>
      </c>
      <c r="B10" s="27" t="s">
        <v>19</v>
      </c>
      <c r="C10" s="26">
        <f>1+1+1</f>
        <v>3</v>
      </c>
      <c r="D10" s="26">
        <f>1+1+1+1+1+1+1</f>
        <v>7</v>
      </c>
      <c r="E10" s="26">
        <f>1+1</f>
        <v>2</v>
      </c>
      <c r="F10" s="26">
        <f>1+1</f>
        <v>2</v>
      </c>
      <c r="G10" s="26">
        <f>1+1</f>
        <v>2</v>
      </c>
      <c r="H10" s="26">
        <f t="shared" si="0"/>
        <v>16</v>
      </c>
    </row>
    <row r="11" spans="1:8" ht="33" customHeight="1">
      <c r="A11" s="26" t="s">
        <v>8</v>
      </c>
      <c r="B11" s="27" t="s">
        <v>20</v>
      </c>
      <c r="C11" s="26">
        <f>1+1+1+1</f>
        <v>4</v>
      </c>
      <c r="D11" s="26">
        <f>1</f>
        <v>1</v>
      </c>
      <c r="E11" s="26">
        <f>1+1+1+1+1+1+1</f>
        <v>7</v>
      </c>
      <c r="F11" s="26">
        <f>1</f>
        <v>1</v>
      </c>
      <c r="G11" s="26">
        <f>1+1+1+1</f>
        <v>4</v>
      </c>
      <c r="H11" s="26">
        <f t="shared" si="0"/>
        <v>17</v>
      </c>
    </row>
    <row r="12" spans="1:8" ht="28.5" customHeight="1">
      <c r="A12" s="7" t="s">
        <v>9</v>
      </c>
      <c r="B12" s="8" t="s">
        <v>21</v>
      </c>
      <c r="C12" s="7">
        <f>1+1</f>
        <v>2</v>
      </c>
      <c r="D12" s="7">
        <f>1</f>
        <v>1</v>
      </c>
      <c r="E12" s="7">
        <f>1</f>
        <v>1</v>
      </c>
      <c r="F12" s="7">
        <f>1+1</f>
        <v>2</v>
      </c>
      <c r="G12" s="7">
        <f>1+1</f>
        <v>2</v>
      </c>
      <c r="H12" s="9">
        <f t="shared" si="0"/>
        <v>8</v>
      </c>
    </row>
    <row r="13" spans="1:8" ht="48.75" customHeight="1">
      <c r="A13" s="24" t="s">
        <v>10</v>
      </c>
      <c r="B13" s="25" t="s">
        <v>22</v>
      </c>
      <c r="C13" s="24">
        <f>1+1+1+1+1</f>
        <v>5</v>
      </c>
      <c r="D13" s="24">
        <f>1+1+1+1+1+1+1</f>
        <v>7</v>
      </c>
      <c r="E13" s="24">
        <f>1+1+1+1+1+1+1</f>
        <v>7</v>
      </c>
      <c r="F13" s="24">
        <f>1+1+1+1+1+1+1+1+1</f>
        <v>9</v>
      </c>
      <c r="G13" s="24">
        <f>1+1+1+1+1</f>
        <v>5</v>
      </c>
      <c r="H13" s="24">
        <f t="shared" si="0"/>
        <v>33</v>
      </c>
    </row>
    <row r="14" spans="1:8" ht="34.5" customHeight="1">
      <c r="A14" s="26" t="s">
        <v>11</v>
      </c>
      <c r="B14" s="27" t="s">
        <v>23</v>
      </c>
      <c r="C14" s="26">
        <f>1+1</f>
        <v>2</v>
      </c>
      <c r="D14" s="26">
        <f>1+1+1+1</f>
        <v>4</v>
      </c>
      <c r="E14" s="26">
        <f>1+1+1+1</f>
        <v>4</v>
      </c>
      <c r="F14" s="26">
        <f>1+1+1+1+1</f>
        <v>5</v>
      </c>
      <c r="G14" s="26">
        <f>1+1+1</f>
        <v>3</v>
      </c>
      <c r="H14" s="26">
        <f t="shared" si="0"/>
        <v>18</v>
      </c>
    </row>
    <row r="15" spans="1:8" ht="26.25" customHeight="1">
      <c r="A15" s="7" t="s">
        <v>12</v>
      </c>
      <c r="B15" s="8" t="s">
        <v>24</v>
      </c>
      <c r="C15" s="7"/>
      <c r="D15" s="7">
        <f>1+1+1</f>
        <v>3</v>
      </c>
      <c r="E15" s="7"/>
      <c r="F15" s="7"/>
      <c r="G15" s="7"/>
      <c r="H15" s="9">
        <f t="shared" si="0"/>
        <v>3</v>
      </c>
    </row>
    <row r="16" spans="1:8" ht="25.5" customHeight="1">
      <c r="A16" s="35" t="s">
        <v>26</v>
      </c>
      <c r="B16" s="35"/>
      <c r="C16" s="10">
        <f aca="true" t="shared" si="1" ref="C16:H16">SUM(C3:C15)</f>
        <v>40</v>
      </c>
      <c r="D16" s="10">
        <f t="shared" si="1"/>
        <v>50</v>
      </c>
      <c r="E16" s="10">
        <f t="shared" si="1"/>
        <v>45</v>
      </c>
      <c r="F16" s="10">
        <f t="shared" si="1"/>
        <v>49</v>
      </c>
      <c r="G16" s="10">
        <f t="shared" si="1"/>
        <v>35</v>
      </c>
      <c r="H16" s="11">
        <f t="shared" si="1"/>
        <v>219</v>
      </c>
    </row>
    <row r="17" spans="1:8" ht="15">
      <c r="A17" s="4"/>
      <c r="B17" s="4"/>
      <c r="C17" s="4"/>
      <c r="D17" s="4"/>
      <c r="E17" s="4"/>
      <c r="F17" s="4"/>
      <c r="G17" s="4"/>
      <c r="H17" s="4"/>
    </row>
    <row r="18" ht="15">
      <c r="F18" t="s">
        <v>86</v>
      </c>
    </row>
    <row r="19" ht="15">
      <c r="F19" t="s">
        <v>87</v>
      </c>
    </row>
  </sheetData>
  <sheetProtection/>
  <mergeCells count="3">
    <mergeCell ref="A1:B2"/>
    <mergeCell ref="H1:H2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Q10" sqref="Q10"/>
    </sheetView>
  </sheetViews>
  <sheetFormatPr defaultColWidth="9.140625" defaultRowHeight="15"/>
  <cols>
    <col min="2" max="2" width="86.140625" style="0" customWidth="1"/>
    <col min="3" max="3" width="10.8515625" style="0" customWidth="1"/>
    <col min="4" max="4" width="18.57421875" style="0" customWidth="1"/>
    <col min="5" max="5" width="10.8515625" style="0" customWidth="1"/>
    <col min="6" max="6" width="14.00390625" style="0" customWidth="1"/>
    <col min="7" max="7" width="11.421875" style="0" customWidth="1"/>
  </cols>
  <sheetData>
    <row r="1" spans="1:8" ht="31.5">
      <c r="A1" s="30" t="s">
        <v>27</v>
      </c>
      <c r="B1" s="31"/>
      <c r="C1" s="5" t="s">
        <v>79</v>
      </c>
      <c r="D1" s="6" t="s">
        <v>81</v>
      </c>
      <c r="E1" s="5" t="s">
        <v>83</v>
      </c>
      <c r="F1" s="5" t="s">
        <v>84</v>
      </c>
      <c r="G1" s="5" t="s">
        <v>85</v>
      </c>
      <c r="H1" s="36" t="s">
        <v>26</v>
      </c>
    </row>
    <row r="2" spans="1:8" ht="15.75">
      <c r="A2" s="32"/>
      <c r="B2" s="33"/>
      <c r="C2" s="14">
        <v>42181</v>
      </c>
      <c r="D2" s="14">
        <v>42194</v>
      </c>
      <c r="E2" s="14">
        <v>42207</v>
      </c>
      <c r="F2" s="14">
        <v>42208</v>
      </c>
      <c r="G2" s="14">
        <v>42215</v>
      </c>
      <c r="H2" s="36"/>
    </row>
    <row r="3" spans="1:8" ht="37.5" customHeight="1">
      <c r="A3" s="24" t="s">
        <v>0</v>
      </c>
      <c r="B3" s="25" t="s">
        <v>28</v>
      </c>
      <c r="C3" s="28">
        <f>1+1+1+1+1+1</f>
        <v>6</v>
      </c>
      <c r="D3" s="28">
        <f>1+1+1+1+1+1+1+1+1</f>
        <v>9</v>
      </c>
      <c r="E3" s="28">
        <f>1+1+1+1+1+1+1+1</f>
        <v>8</v>
      </c>
      <c r="F3" s="28">
        <f>1+1+1+1+1+1+1+1+1</f>
        <v>9</v>
      </c>
      <c r="G3" s="28">
        <f>1+1+1+1+1+1+1</f>
        <v>7</v>
      </c>
      <c r="H3" s="24">
        <f aca="true" t="shared" si="0" ref="H3:H18">SUM(C3:G3)</f>
        <v>39</v>
      </c>
    </row>
    <row r="4" spans="1:8" ht="26.25" customHeight="1">
      <c r="A4" s="7" t="s">
        <v>1</v>
      </c>
      <c r="B4" s="8" t="s">
        <v>29</v>
      </c>
      <c r="C4" s="22">
        <f>1</f>
        <v>1</v>
      </c>
      <c r="D4" s="22"/>
      <c r="E4" s="22"/>
      <c r="F4" s="22">
        <f>1+1+1</f>
        <v>3</v>
      </c>
      <c r="G4" s="22">
        <f>1</f>
        <v>1</v>
      </c>
      <c r="H4" s="9">
        <f t="shared" si="0"/>
        <v>5</v>
      </c>
    </row>
    <row r="5" spans="1:8" ht="22.5" customHeight="1">
      <c r="A5" s="7" t="s">
        <v>2</v>
      </c>
      <c r="B5" s="8" t="s">
        <v>30</v>
      </c>
      <c r="C5" s="22">
        <f>1+1</f>
        <v>2</v>
      </c>
      <c r="D5" s="22">
        <f>1+1+1</f>
        <v>3</v>
      </c>
      <c r="E5" s="22"/>
      <c r="F5" s="22">
        <f>1</f>
        <v>1</v>
      </c>
      <c r="G5" s="22">
        <f>1+1+1</f>
        <v>3</v>
      </c>
      <c r="H5" s="9">
        <f t="shared" si="0"/>
        <v>9</v>
      </c>
    </row>
    <row r="6" spans="1:8" ht="33" customHeight="1">
      <c r="A6" s="26" t="s">
        <v>3</v>
      </c>
      <c r="B6" s="27" t="s">
        <v>31</v>
      </c>
      <c r="C6" s="29">
        <f>1+1+1+1+1</f>
        <v>5</v>
      </c>
      <c r="D6" s="29">
        <f>1</f>
        <v>1</v>
      </c>
      <c r="E6" s="29">
        <f>1+1+1+1</f>
        <v>4</v>
      </c>
      <c r="F6" s="29">
        <f>1+1+1+1</f>
        <v>4</v>
      </c>
      <c r="G6" s="29">
        <f>1</f>
        <v>1</v>
      </c>
      <c r="H6" s="26">
        <f t="shared" si="0"/>
        <v>15</v>
      </c>
    </row>
    <row r="7" spans="1:8" ht="33.75" customHeight="1">
      <c r="A7" s="26" t="s">
        <v>4</v>
      </c>
      <c r="B7" s="27" t="s">
        <v>32</v>
      </c>
      <c r="C7" s="29">
        <f>1+1+1+1+1</f>
        <v>5</v>
      </c>
      <c r="D7" s="29">
        <f>1+1</f>
        <v>2</v>
      </c>
      <c r="E7" s="29">
        <f>1+1+1</f>
        <v>3</v>
      </c>
      <c r="F7" s="29">
        <f>1+1</f>
        <v>2</v>
      </c>
      <c r="G7" s="29">
        <f>1</f>
        <v>1</v>
      </c>
      <c r="H7" s="26">
        <f t="shared" si="0"/>
        <v>13</v>
      </c>
    </row>
    <row r="8" spans="1:8" ht="27" customHeight="1">
      <c r="A8" s="26" t="s">
        <v>5</v>
      </c>
      <c r="B8" s="27" t="s">
        <v>33</v>
      </c>
      <c r="C8" s="29">
        <f>1+1+1+1</f>
        <v>4</v>
      </c>
      <c r="D8" s="29">
        <f>1+1+1</f>
        <v>3</v>
      </c>
      <c r="E8" s="29">
        <f>1+1+1+1+1</f>
        <v>5</v>
      </c>
      <c r="F8" s="29">
        <f>1+1+1+1</f>
        <v>4</v>
      </c>
      <c r="G8" s="29">
        <f>1+1</f>
        <v>2</v>
      </c>
      <c r="H8" s="26">
        <f t="shared" si="0"/>
        <v>18</v>
      </c>
    </row>
    <row r="9" spans="1:8" ht="36" customHeight="1">
      <c r="A9" s="26" t="s">
        <v>6</v>
      </c>
      <c r="B9" s="27" t="s">
        <v>34</v>
      </c>
      <c r="C9" s="29">
        <f>1+1+1+1</f>
        <v>4</v>
      </c>
      <c r="D9" s="29">
        <f>1+1+1+1</f>
        <v>4</v>
      </c>
      <c r="E9" s="29">
        <f>1+1+1</f>
        <v>3</v>
      </c>
      <c r="F9" s="29">
        <f>1+1+1+1</f>
        <v>4</v>
      </c>
      <c r="G9" s="29">
        <f>1+1+1+1</f>
        <v>4</v>
      </c>
      <c r="H9" s="26">
        <f t="shared" si="0"/>
        <v>19</v>
      </c>
    </row>
    <row r="10" spans="1:8" ht="39" customHeight="1">
      <c r="A10" s="26" t="s">
        <v>7</v>
      </c>
      <c r="B10" s="27" t="s">
        <v>35</v>
      </c>
      <c r="C10" s="29">
        <f>1+1</f>
        <v>2</v>
      </c>
      <c r="D10" s="29">
        <f>1+1+1</f>
        <v>3</v>
      </c>
      <c r="E10" s="29">
        <f>1+1</f>
        <v>2</v>
      </c>
      <c r="F10" s="29">
        <f>1+1+1+1+1</f>
        <v>5</v>
      </c>
      <c r="G10" s="29">
        <f>1+1+1</f>
        <v>3</v>
      </c>
      <c r="H10" s="26">
        <f t="shared" si="0"/>
        <v>15</v>
      </c>
    </row>
    <row r="11" spans="1:8" ht="33" customHeight="1">
      <c r="A11" s="24" t="s">
        <v>8</v>
      </c>
      <c r="B11" s="25" t="s">
        <v>36</v>
      </c>
      <c r="C11" s="28">
        <f>1+1+1+1</f>
        <v>4</v>
      </c>
      <c r="D11" s="28">
        <f>1+1+1+1+1+1</f>
        <v>6</v>
      </c>
      <c r="E11" s="28">
        <f>1+1+1+1+1+1+1</f>
        <v>7</v>
      </c>
      <c r="F11" s="28">
        <f>1+1+1+1</f>
        <v>4</v>
      </c>
      <c r="G11" s="28">
        <f>1+1+1+1</f>
        <v>4</v>
      </c>
      <c r="H11" s="24">
        <f t="shared" si="0"/>
        <v>25</v>
      </c>
    </row>
    <row r="12" spans="1:8" ht="28.5" customHeight="1">
      <c r="A12" s="7" t="s">
        <v>9</v>
      </c>
      <c r="B12" s="8" t="s">
        <v>37</v>
      </c>
      <c r="C12" s="22"/>
      <c r="D12" s="22">
        <f>1+1+1</f>
        <v>3</v>
      </c>
      <c r="E12" s="22">
        <f>1+1+1</f>
        <v>3</v>
      </c>
      <c r="F12" s="22">
        <f>1+1+1</f>
        <v>3</v>
      </c>
      <c r="G12" s="22">
        <f>1</f>
        <v>1</v>
      </c>
      <c r="H12" s="9">
        <f t="shared" si="0"/>
        <v>10</v>
      </c>
    </row>
    <row r="13" spans="1:8" ht="26.25" customHeight="1">
      <c r="A13" s="26" t="s">
        <v>10</v>
      </c>
      <c r="B13" s="27" t="s">
        <v>38</v>
      </c>
      <c r="C13" s="29">
        <f>1</f>
        <v>1</v>
      </c>
      <c r="D13" s="29">
        <f>1+1+1+1+1+1+1</f>
        <v>7</v>
      </c>
      <c r="E13" s="29">
        <f>1+1+1</f>
        <v>3</v>
      </c>
      <c r="F13" s="29">
        <f>1+1+1+1+1+1</f>
        <v>6</v>
      </c>
      <c r="G13" s="29">
        <f>1+1</f>
        <v>2</v>
      </c>
      <c r="H13" s="26">
        <f t="shared" si="0"/>
        <v>19</v>
      </c>
    </row>
    <row r="14" spans="1:8" ht="24.75" customHeight="1">
      <c r="A14" s="7" t="s">
        <v>11</v>
      </c>
      <c r="B14" s="8" t="s">
        <v>42</v>
      </c>
      <c r="C14" s="22"/>
      <c r="D14" s="22">
        <f>1</f>
        <v>1</v>
      </c>
      <c r="E14" s="22">
        <f>1+1</f>
        <v>2</v>
      </c>
      <c r="F14" s="22">
        <f>1</f>
        <v>1</v>
      </c>
      <c r="G14" s="22">
        <f>1+1+1</f>
        <v>3</v>
      </c>
      <c r="H14" s="9">
        <f t="shared" si="0"/>
        <v>7</v>
      </c>
    </row>
    <row r="15" spans="1:8" ht="28.5" customHeight="1">
      <c r="A15" s="7" t="s">
        <v>12</v>
      </c>
      <c r="B15" s="8" t="s">
        <v>43</v>
      </c>
      <c r="C15" s="22">
        <f>1+1+1+1</f>
        <v>4</v>
      </c>
      <c r="D15" s="22">
        <f>1+1+1</f>
        <v>3</v>
      </c>
      <c r="E15" s="22">
        <f>1</f>
        <v>1</v>
      </c>
      <c r="F15" s="22"/>
      <c r="G15" s="22">
        <f>1+1</f>
        <v>2</v>
      </c>
      <c r="H15" s="9">
        <f t="shared" si="0"/>
        <v>10</v>
      </c>
    </row>
    <row r="16" spans="1:8" ht="30" customHeight="1">
      <c r="A16" s="7" t="s">
        <v>44</v>
      </c>
      <c r="B16" s="8" t="s">
        <v>39</v>
      </c>
      <c r="C16" s="22">
        <f>1+1</f>
        <v>2</v>
      </c>
      <c r="D16" s="22">
        <f>1</f>
        <v>1</v>
      </c>
      <c r="E16" s="22">
        <f>1</f>
        <v>1</v>
      </c>
      <c r="F16" s="22">
        <f>1</f>
        <v>1</v>
      </c>
      <c r="G16" s="22"/>
      <c r="H16" s="9">
        <f t="shared" si="0"/>
        <v>5</v>
      </c>
    </row>
    <row r="17" spans="1:8" ht="34.5" customHeight="1">
      <c r="A17" s="7" t="s">
        <v>45</v>
      </c>
      <c r="B17" s="8" t="s">
        <v>40</v>
      </c>
      <c r="C17" s="22"/>
      <c r="D17" s="22">
        <f>1</f>
        <v>1</v>
      </c>
      <c r="E17" s="22">
        <f>1+1</f>
        <v>2</v>
      </c>
      <c r="F17" s="22"/>
      <c r="G17" s="22"/>
      <c r="H17" s="9">
        <f t="shared" si="0"/>
        <v>3</v>
      </c>
    </row>
    <row r="18" spans="1:8" ht="26.25" customHeight="1">
      <c r="A18" s="7" t="s">
        <v>46</v>
      </c>
      <c r="B18" s="8" t="s">
        <v>41</v>
      </c>
      <c r="C18" s="22"/>
      <c r="D18" s="22">
        <f>1+1+1</f>
        <v>3</v>
      </c>
      <c r="E18" s="22"/>
      <c r="F18" s="22">
        <f>1+1</f>
        <v>2</v>
      </c>
      <c r="G18" s="22">
        <v>1</v>
      </c>
      <c r="H18" s="9">
        <f t="shared" si="0"/>
        <v>6</v>
      </c>
    </row>
    <row r="19" spans="1:8" ht="25.5" customHeight="1">
      <c r="A19" s="35" t="s">
        <v>26</v>
      </c>
      <c r="B19" s="35"/>
      <c r="C19" s="10">
        <f aca="true" t="shared" si="1" ref="C19:H19">SUM(C3:C18)</f>
        <v>40</v>
      </c>
      <c r="D19" s="10">
        <f t="shared" si="1"/>
        <v>50</v>
      </c>
      <c r="E19" s="10">
        <f t="shared" si="1"/>
        <v>44</v>
      </c>
      <c r="F19" s="10">
        <f t="shared" si="1"/>
        <v>49</v>
      </c>
      <c r="G19" s="10">
        <f t="shared" si="1"/>
        <v>35</v>
      </c>
      <c r="H19" s="11">
        <f t="shared" si="1"/>
        <v>218</v>
      </c>
    </row>
    <row r="20" spans="1:8" ht="15">
      <c r="A20" s="12"/>
      <c r="B20" s="12"/>
      <c r="C20" s="12"/>
      <c r="D20" s="12"/>
      <c r="E20" s="12"/>
      <c r="F20" s="12"/>
      <c r="G20" s="12"/>
      <c r="H20" s="12"/>
    </row>
    <row r="21" ht="15">
      <c r="B21" s="2"/>
    </row>
    <row r="22" spans="2:6" ht="15">
      <c r="B22" s="1"/>
      <c r="F22" t="s">
        <v>88</v>
      </c>
    </row>
    <row r="23" ht="15">
      <c r="B23" s="3"/>
    </row>
    <row r="24" ht="15">
      <c r="B24" s="2"/>
    </row>
    <row r="25" ht="15">
      <c r="B25" s="3"/>
    </row>
    <row r="26" ht="15">
      <c r="B26" s="2"/>
    </row>
    <row r="27" ht="15">
      <c r="B27" s="2"/>
    </row>
    <row r="28" ht="15">
      <c r="B28" s="2"/>
    </row>
    <row r="29" ht="15">
      <c r="B29" s="2"/>
    </row>
    <row r="30" ht="15">
      <c r="B30" s="2"/>
    </row>
    <row r="31" ht="15">
      <c r="B31" s="2"/>
    </row>
  </sheetData>
  <sheetProtection/>
  <mergeCells count="3">
    <mergeCell ref="A1:B2"/>
    <mergeCell ref="H1:H2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M9" sqref="M9"/>
    </sheetView>
  </sheetViews>
  <sheetFormatPr defaultColWidth="9.140625" defaultRowHeight="15"/>
  <cols>
    <col min="2" max="2" width="86.140625" style="0" customWidth="1"/>
    <col min="3" max="3" width="12.140625" style="0" customWidth="1"/>
    <col min="4" max="4" width="18.8515625" style="0" customWidth="1"/>
    <col min="5" max="5" width="11.00390625" style="0" customWidth="1"/>
    <col min="6" max="6" width="12.8515625" style="0" customWidth="1"/>
    <col min="7" max="7" width="10.7109375" style="0" customWidth="1"/>
  </cols>
  <sheetData>
    <row r="1" spans="1:8" ht="32.25" customHeight="1">
      <c r="A1" s="30" t="s">
        <v>47</v>
      </c>
      <c r="B1" s="31"/>
      <c r="C1" s="5" t="s">
        <v>79</v>
      </c>
      <c r="D1" s="6" t="s">
        <v>80</v>
      </c>
      <c r="E1" s="5" t="s">
        <v>83</v>
      </c>
      <c r="F1" s="5" t="s">
        <v>84</v>
      </c>
      <c r="G1" s="5" t="s">
        <v>85</v>
      </c>
      <c r="H1" s="36" t="s">
        <v>26</v>
      </c>
    </row>
    <row r="2" spans="1:8" ht="15.75">
      <c r="A2" s="32"/>
      <c r="B2" s="33"/>
      <c r="C2" s="14">
        <v>42181</v>
      </c>
      <c r="D2" s="14">
        <v>42194</v>
      </c>
      <c r="E2" s="14">
        <v>42207</v>
      </c>
      <c r="F2" s="14">
        <v>42208</v>
      </c>
      <c r="G2" s="14">
        <v>42215</v>
      </c>
      <c r="H2" s="36"/>
    </row>
    <row r="3" spans="1:8" ht="38.25" customHeight="1">
      <c r="A3" s="26" t="s">
        <v>0</v>
      </c>
      <c r="B3" s="27" t="s">
        <v>49</v>
      </c>
      <c r="C3" s="26">
        <f>1</f>
        <v>1</v>
      </c>
      <c r="D3" s="26">
        <f>1</f>
        <v>1</v>
      </c>
      <c r="E3" s="26">
        <f>1+1+1+1+1</f>
        <v>5</v>
      </c>
      <c r="F3" s="26">
        <f>1+1</f>
        <v>2</v>
      </c>
      <c r="G3" s="26">
        <f>1+1+1</f>
        <v>3</v>
      </c>
      <c r="H3" s="26">
        <f aca="true" t="shared" si="0" ref="H3:H14">SUM(C3:G3)</f>
        <v>12</v>
      </c>
    </row>
    <row r="4" spans="1:8" ht="26.25" customHeight="1">
      <c r="A4" s="24" t="s">
        <v>1</v>
      </c>
      <c r="B4" s="25" t="s">
        <v>50</v>
      </c>
      <c r="C4" s="24">
        <f>1+1+1+1+1+1</f>
        <v>6</v>
      </c>
      <c r="D4" s="24">
        <f>1+1+1</f>
        <v>3</v>
      </c>
      <c r="E4" s="24">
        <f>1+1+1</f>
        <v>3</v>
      </c>
      <c r="F4" s="24">
        <f>1+1+1+1</f>
        <v>4</v>
      </c>
      <c r="G4" s="24">
        <f>1+1+1+1</f>
        <v>4</v>
      </c>
      <c r="H4" s="24">
        <f t="shared" si="0"/>
        <v>20</v>
      </c>
    </row>
    <row r="5" spans="1:8" ht="39" customHeight="1">
      <c r="A5" s="26" t="s">
        <v>2</v>
      </c>
      <c r="B5" s="27" t="s">
        <v>51</v>
      </c>
      <c r="C5" s="26">
        <f>1+1+1+1+1</f>
        <v>5</v>
      </c>
      <c r="D5" s="26">
        <f>1+1+1</f>
        <v>3</v>
      </c>
      <c r="E5" s="26">
        <f>1+1+1+1</f>
        <v>4</v>
      </c>
      <c r="F5" s="26">
        <f>1+1+1+1</f>
        <v>4</v>
      </c>
      <c r="G5" s="26"/>
      <c r="H5" s="26">
        <f t="shared" si="0"/>
        <v>16</v>
      </c>
    </row>
    <row r="6" spans="1:8" ht="33" customHeight="1">
      <c r="A6" s="26" t="s">
        <v>3</v>
      </c>
      <c r="B6" s="27" t="s">
        <v>52</v>
      </c>
      <c r="C6" s="26">
        <f>1+1</f>
        <v>2</v>
      </c>
      <c r="D6" s="26">
        <f>1+1+1+1+1</f>
        <v>5</v>
      </c>
      <c r="E6" s="26">
        <f>1+1+1</f>
        <v>3</v>
      </c>
      <c r="F6" s="26">
        <f>1+1+1</f>
        <v>3</v>
      </c>
      <c r="G6" s="26"/>
      <c r="H6" s="26">
        <f t="shared" si="0"/>
        <v>13</v>
      </c>
    </row>
    <row r="7" spans="1:8" ht="21.75" customHeight="1">
      <c r="A7" s="7" t="s">
        <v>4</v>
      </c>
      <c r="B7" s="8" t="s">
        <v>53</v>
      </c>
      <c r="C7" s="7">
        <f>1+1</f>
        <v>2</v>
      </c>
      <c r="D7" s="7">
        <f>1+1+1</f>
        <v>3</v>
      </c>
      <c r="E7" s="7">
        <f>1+1</f>
        <v>2</v>
      </c>
      <c r="F7" s="7">
        <f>1</f>
        <v>1</v>
      </c>
      <c r="G7" s="7">
        <f>1</f>
        <v>1</v>
      </c>
      <c r="H7" s="9">
        <f t="shared" si="0"/>
        <v>9</v>
      </c>
    </row>
    <row r="8" spans="1:8" ht="30.75" customHeight="1">
      <c r="A8" s="24" t="s">
        <v>5</v>
      </c>
      <c r="B8" s="25" t="s">
        <v>54</v>
      </c>
      <c r="C8" s="24">
        <f>1+1+1+1+1</f>
        <v>5</v>
      </c>
      <c r="D8" s="24">
        <f>1+1+1+1</f>
        <v>4</v>
      </c>
      <c r="E8" s="24">
        <f>1+1+1+1+1</f>
        <v>5</v>
      </c>
      <c r="F8" s="24">
        <f>1+1+1+1+1+1</f>
        <v>6</v>
      </c>
      <c r="G8" s="24">
        <f>1+1+1+1+1</f>
        <v>5</v>
      </c>
      <c r="H8" s="24">
        <f t="shared" si="0"/>
        <v>25</v>
      </c>
    </row>
    <row r="9" spans="1:8" ht="30.75" customHeight="1">
      <c r="A9" s="24" t="s">
        <v>6</v>
      </c>
      <c r="B9" s="25" t="s">
        <v>55</v>
      </c>
      <c r="C9" s="24">
        <f>1+1+1+1+1+1</f>
        <v>6</v>
      </c>
      <c r="D9" s="24">
        <f>1+1+1+1+1+1+1</f>
        <v>7</v>
      </c>
      <c r="E9" s="24">
        <f>1+1+1</f>
        <v>3</v>
      </c>
      <c r="F9" s="24">
        <f>1+1+1+1+1</f>
        <v>5</v>
      </c>
      <c r="G9" s="24">
        <f>1+1+1+1</f>
        <v>4</v>
      </c>
      <c r="H9" s="24">
        <f t="shared" si="0"/>
        <v>25</v>
      </c>
    </row>
    <row r="10" spans="1:8" ht="26.25" customHeight="1">
      <c r="A10" s="26" t="s">
        <v>7</v>
      </c>
      <c r="B10" s="27" t="s">
        <v>56</v>
      </c>
      <c r="C10" s="26">
        <f>1+1</f>
        <v>2</v>
      </c>
      <c r="D10" s="26">
        <f>1+1+1</f>
        <v>3</v>
      </c>
      <c r="E10" s="26">
        <f>1+1+1</f>
        <v>3</v>
      </c>
      <c r="F10" s="26">
        <f>1+1</f>
        <v>2</v>
      </c>
      <c r="G10" s="26">
        <f>1+1+1+1</f>
        <v>4</v>
      </c>
      <c r="H10" s="26">
        <f t="shared" si="0"/>
        <v>14</v>
      </c>
    </row>
    <row r="11" spans="1:8" ht="33" customHeight="1">
      <c r="A11" s="7" t="s">
        <v>8</v>
      </c>
      <c r="B11" s="8" t="s">
        <v>57</v>
      </c>
      <c r="C11" s="7">
        <f>1</f>
        <v>1</v>
      </c>
      <c r="D11" s="7"/>
      <c r="E11" s="7">
        <f>1+1</f>
        <v>2</v>
      </c>
      <c r="F11" s="7">
        <f>1+1</f>
        <v>2</v>
      </c>
      <c r="G11" s="7">
        <f>1+1</f>
        <v>2</v>
      </c>
      <c r="H11" s="9">
        <f t="shared" si="0"/>
        <v>7</v>
      </c>
    </row>
    <row r="12" spans="1:8" ht="28.5" customHeight="1">
      <c r="A12" s="24" t="s">
        <v>9</v>
      </c>
      <c r="B12" s="25" t="s">
        <v>58</v>
      </c>
      <c r="C12" s="24">
        <f>1+1+1</f>
        <v>3</v>
      </c>
      <c r="D12" s="24">
        <f>1+1+1+1+1+1+1+1</f>
        <v>8</v>
      </c>
      <c r="E12" s="24">
        <f>1+1+1+1+1+1+1</f>
        <v>7</v>
      </c>
      <c r="F12" s="24">
        <f>1+1+1+1+1+1</f>
        <v>6</v>
      </c>
      <c r="G12" s="24">
        <f>1+1+1</f>
        <v>3</v>
      </c>
      <c r="H12" s="24">
        <f t="shared" si="0"/>
        <v>27</v>
      </c>
    </row>
    <row r="13" spans="1:8" ht="39.75" customHeight="1">
      <c r="A13" s="24" t="s">
        <v>10</v>
      </c>
      <c r="B13" s="25" t="s">
        <v>59</v>
      </c>
      <c r="C13" s="24">
        <f>1+1+1+1+1+1</f>
        <v>6</v>
      </c>
      <c r="D13" s="24">
        <f>1+1+1+1+1+1+1+1+1</f>
        <v>9</v>
      </c>
      <c r="E13" s="24">
        <f>1+1+1+1+1+1+1</f>
        <v>7</v>
      </c>
      <c r="F13" s="24">
        <f>1+1+1+1+1+1+1+1</f>
        <v>8</v>
      </c>
      <c r="G13" s="24">
        <f>1+1+1+1+1+1+1</f>
        <v>7</v>
      </c>
      <c r="H13" s="24">
        <f t="shared" si="0"/>
        <v>37</v>
      </c>
    </row>
    <row r="14" spans="1:8" ht="34.5" customHeight="1">
      <c r="A14" s="7" t="s">
        <v>11</v>
      </c>
      <c r="B14" s="8" t="s">
        <v>60</v>
      </c>
      <c r="C14" s="7">
        <f>1</f>
        <v>1</v>
      </c>
      <c r="D14" s="7">
        <f>1+1+1+1</f>
        <v>4</v>
      </c>
      <c r="E14" s="7">
        <f>1</f>
        <v>1</v>
      </c>
      <c r="F14" s="7">
        <f>1+1</f>
        <v>2</v>
      </c>
      <c r="G14" s="7"/>
      <c r="H14" s="9">
        <f t="shared" si="0"/>
        <v>8</v>
      </c>
    </row>
    <row r="15" spans="1:8" ht="25.5" customHeight="1">
      <c r="A15" s="35" t="s">
        <v>26</v>
      </c>
      <c r="B15" s="35"/>
      <c r="C15" s="10">
        <f aca="true" t="shared" si="1" ref="C15:H15">SUM(C3:C14)</f>
        <v>40</v>
      </c>
      <c r="D15" s="10">
        <f t="shared" si="1"/>
        <v>50</v>
      </c>
      <c r="E15" s="10">
        <f t="shared" si="1"/>
        <v>45</v>
      </c>
      <c r="F15" s="10">
        <f t="shared" si="1"/>
        <v>45</v>
      </c>
      <c r="G15" s="10">
        <f t="shared" si="1"/>
        <v>33</v>
      </c>
      <c r="H15" s="11">
        <f t="shared" si="1"/>
        <v>213</v>
      </c>
    </row>
    <row r="16" spans="1:8" ht="15">
      <c r="A16" s="4"/>
      <c r="B16" s="4"/>
      <c r="C16" s="4"/>
      <c r="D16" s="4"/>
      <c r="E16" s="4"/>
      <c r="F16" s="4"/>
      <c r="G16" s="4"/>
      <c r="H16" s="4"/>
    </row>
  </sheetData>
  <sheetProtection/>
  <mergeCells count="3">
    <mergeCell ref="A1:B2"/>
    <mergeCell ref="H1:H2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K14" sqref="K14"/>
    </sheetView>
  </sheetViews>
  <sheetFormatPr defaultColWidth="9.140625" defaultRowHeight="15"/>
  <cols>
    <col min="2" max="2" width="86.140625" style="0" customWidth="1"/>
    <col min="3" max="3" width="12.140625" style="0" customWidth="1"/>
    <col min="4" max="4" width="19.28125" style="0" customWidth="1"/>
    <col min="5" max="5" width="11.7109375" style="0" customWidth="1"/>
    <col min="6" max="6" width="12.7109375" style="0" customWidth="1"/>
    <col min="7" max="7" width="12.8515625" style="0" customWidth="1"/>
  </cols>
  <sheetData>
    <row r="1" spans="1:8" ht="36" customHeight="1">
      <c r="A1" s="30" t="s">
        <v>48</v>
      </c>
      <c r="B1" s="31"/>
      <c r="C1" s="5" t="s">
        <v>79</v>
      </c>
      <c r="D1" s="6" t="s">
        <v>80</v>
      </c>
      <c r="E1" s="5" t="s">
        <v>83</v>
      </c>
      <c r="F1" s="5" t="s">
        <v>84</v>
      </c>
      <c r="G1" s="5" t="s">
        <v>85</v>
      </c>
      <c r="H1" s="36" t="s">
        <v>26</v>
      </c>
    </row>
    <row r="2" spans="1:8" ht="18" customHeight="1">
      <c r="A2" s="32"/>
      <c r="B2" s="33"/>
      <c r="C2" s="14">
        <v>42181</v>
      </c>
      <c r="D2" s="14">
        <v>42194</v>
      </c>
      <c r="E2" s="14">
        <v>42207</v>
      </c>
      <c r="F2" s="14">
        <v>42208</v>
      </c>
      <c r="G2" s="14">
        <v>42215</v>
      </c>
      <c r="H2" s="36"/>
    </row>
    <row r="3" spans="1:8" ht="26.25" customHeight="1">
      <c r="A3" s="26" t="s">
        <v>0</v>
      </c>
      <c r="B3" s="27" t="s">
        <v>63</v>
      </c>
      <c r="C3" s="29">
        <f>1+1+1+1</f>
        <v>4</v>
      </c>
      <c r="D3" s="29">
        <f>1+1+1+1+1</f>
        <v>5</v>
      </c>
      <c r="E3" s="29">
        <f>1+1+1</f>
        <v>3</v>
      </c>
      <c r="F3" s="29">
        <f>1+1+1+1+1+1</f>
        <v>6</v>
      </c>
      <c r="G3" s="29">
        <f>1+1+1</f>
        <v>3</v>
      </c>
      <c r="H3" s="26">
        <f aca="true" t="shared" si="0" ref="H3:H14">SUM(C3:G3)</f>
        <v>21</v>
      </c>
    </row>
    <row r="4" spans="1:8" ht="26.25" customHeight="1">
      <c r="A4" s="7" t="s">
        <v>1</v>
      </c>
      <c r="B4" s="13" t="s">
        <v>62</v>
      </c>
      <c r="C4" s="22">
        <f>1+1+1</f>
        <v>3</v>
      </c>
      <c r="D4" s="22">
        <f>1</f>
        <v>1</v>
      </c>
      <c r="E4" s="22">
        <f>1+1</f>
        <v>2</v>
      </c>
      <c r="F4" s="22">
        <f>1+1</f>
        <v>2</v>
      </c>
      <c r="G4" s="22">
        <f>1+1+1</f>
        <v>3</v>
      </c>
      <c r="H4" s="9">
        <f t="shared" si="0"/>
        <v>11</v>
      </c>
    </row>
    <row r="5" spans="1:8" ht="28.5" customHeight="1">
      <c r="A5" s="7" t="s">
        <v>2</v>
      </c>
      <c r="B5" s="8" t="s">
        <v>64</v>
      </c>
      <c r="C5" s="22"/>
      <c r="D5" s="22">
        <f>1</f>
        <v>1</v>
      </c>
      <c r="E5" s="22">
        <f>1</f>
        <v>1</v>
      </c>
      <c r="F5" s="22">
        <f>1+1+1</f>
        <v>3</v>
      </c>
      <c r="G5" s="22">
        <f>1</f>
        <v>1</v>
      </c>
      <c r="H5" s="9">
        <f t="shared" si="0"/>
        <v>6</v>
      </c>
    </row>
    <row r="6" spans="1:8" ht="28.5" customHeight="1">
      <c r="A6" s="7" t="s">
        <v>3</v>
      </c>
      <c r="B6" s="8" t="s">
        <v>65</v>
      </c>
      <c r="C6" s="22">
        <f>1</f>
        <v>1</v>
      </c>
      <c r="D6" s="22"/>
      <c r="E6" s="22">
        <f>1</f>
        <v>1</v>
      </c>
      <c r="F6" s="22"/>
      <c r="G6" s="22">
        <f>1+1+1</f>
        <v>3</v>
      </c>
      <c r="H6" s="9">
        <f t="shared" si="0"/>
        <v>5</v>
      </c>
    </row>
    <row r="7" spans="1:8" ht="34.5" customHeight="1">
      <c r="A7" s="26" t="s">
        <v>4</v>
      </c>
      <c r="B7" s="27" t="s">
        <v>66</v>
      </c>
      <c r="C7" s="29">
        <f>1+1</f>
        <v>2</v>
      </c>
      <c r="D7" s="29">
        <f>1+1+1+1+1</f>
        <v>5</v>
      </c>
      <c r="E7" s="29">
        <f>1+1+1+1</f>
        <v>4</v>
      </c>
      <c r="F7" s="29">
        <f>1+1+1+1</f>
        <v>4</v>
      </c>
      <c r="G7" s="29">
        <f>1+1+1+1</f>
        <v>4</v>
      </c>
      <c r="H7" s="26">
        <f t="shared" si="0"/>
        <v>19</v>
      </c>
    </row>
    <row r="8" spans="1:8" ht="30.75" customHeight="1">
      <c r="A8" s="26" t="s">
        <v>5</v>
      </c>
      <c r="B8" s="27" t="s">
        <v>67</v>
      </c>
      <c r="C8" s="29">
        <f>1+1+1</f>
        <v>3</v>
      </c>
      <c r="D8" s="29">
        <f>1+1+1+1+1</f>
        <v>5</v>
      </c>
      <c r="E8" s="29">
        <f>1+1+1</f>
        <v>3</v>
      </c>
      <c r="F8" s="29">
        <f>1+1+1+1+1</f>
        <v>5</v>
      </c>
      <c r="G8" s="29">
        <f>1+1</f>
        <v>2</v>
      </c>
      <c r="H8" s="26">
        <f t="shared" si="0"/>
        <v>18</v>
      </c>
    </row>
    <row r="9" spans="1:8" ht="30.75" customHeight="1">
      <c r="A9" s="26" t="s">
        <v>6</v>
      </c>
      <c r="B9" s="27" t="s">
        <v>68</v>
      </c>
      <c r="C9" s="29">
        <f>1+1+1</f>
        <v>3</v>
      </c>
      <c r="D9" s="29">
        <f>1+1+1+1+1</f>
        <v>5</v>
      </c>
      <c r="E9" s="29">
        <f>1+1</f>
        <v>2</v>
      </c>
      <c r="F9" s="29">
        <f>1+1+1+1</f>
        <v>4</v>
      </c>
      <c r="G9" s="29">
        <f>1+1+1+1</f>
        <v>4</v>
      </c>
      <c r="H9" s="26">
        <f t="shared" si="0"/>
        <v>18</v>
      </c>
    </row>
    <row r="10" spans="1:8" ht="26.25" customHeight="1">
      <c r="A10" s="24" t="s">
        <v>7</v>
      </c>
      <c r="B10" s="25" t="s">
        <v>69</v>
      </c>
      <c r="C10" s="28">
        <f>1+1+1+1+1+1+1</f>
        <v>7</v>
      </c>
      <c r="D10" s="28">
        <f>1+1+1+1+1+1</f>
        <v>6</v>
      </c>
      <c r="E10" s="28">
        <f>1+1+1+1+1+1+1+1</f>
        <v>8</v>
      </c>
      <c r="F10" s="28">
        <f>1+1+1+1+1+1+1</f>
        <v>7</v>
      </c>
      <c r="G10" s="28">
        <f>1+1+1+1+1</f>
        <v>5</v>
      </c>
      <c r="H10" s="24">
        <f t="shared" si="0"/>
        <v>33</v>
      </c>
    </row>
    <row r="11" spans="1:8" ht="27.75" customHeight="1">
      <c r="A11" s="26" t="s">
        <v>8</v>
      </c>
      <c r="B11" s="27" t="s">
        <v>70</v>
      </c>
      <c r="C11" s="29">
        <f>1+1+1+1+1</f>
        <v>5</v>
      </c>
      <c r="D11" s="29">
        <f>1+1+1</f>
        <v>3</v>
      </c>
      <c r="E11" s="29">
        <f>1+1</f>
        <v>2</v>
      </c>
      <c r="F11" s="29">
        <f>1+1+1+1</f>
        <v>4</v>
      </c>
      <c r="G11" s="29">
        <f>1</f>
        <v>1</v>
      </c>
      <c r="H11" s="26">
        <f t="shared" si="0"/>
        <v>15</v>
      </c>
    </row>
    <row r="12" spans="1:8" ht="28.5" customHeight="1">
      <c r="A12" s="26" t="s">
        <v>9</v>
      </c>
      <c r="B12" s="27" t="s">
        <v>61</v>
      </c>
      <c r="C12" s="29">
        <f>1+1+1</f>
        <v>3</v>
      </c>
      <c r="D12" s="29">
        <f>1+1+1+1+1</f>
        <v>5</v>
      </c>
      <c r="E12" s="29">
        <f>1+1+1</f>
        <v>3</v>
      </c>
      <c r="F12" s="29">
        <f>1+1+1</f>
        <v>3</v>
      </c>
      <c r="G12" s="29">
        <f>1+1+1</f>
        <v>3</v>
      </c>
      <c r="H12" s="26">
        <f t="shared" si="0"/>
        <v>17</v>
      </c>
    </row>
    <row r="13" spans="1:8" ht="30" customHeight="1">
      <c r="A13" s="24" t="s">
        <v>10</v>
      </c>
      <c r="B13" s="25" t="s">
        <v>71</v>
      </c>
      <c r="C13" s="28">
        <f>1+1+1+1+1</f>
        <v>5</v>
      </c>
      <c r="D13" s="28">
        <f>1+1+1+1+1+1</f>
        <v>6</v>
      </c>
      <c r="E13" s="28">
        <f>1+1+1+1+1+1+1</f>
        <v>7</v>
      </c>
      <c r="F13" s="28">
        <f>1+1+1+1+1+1</f>
        <v>6</v>
      </c>
      <c r="G13" s="28">
        <f>1+1+1+1</f>
        <v>4</v>
      </c>
      <c r="H13" s="24">
        <f t="shared" si="0"/>
        <v>28</v>
      </c>
    </row>
    <row r="14" spans="1:8" ht="34.5" customHeight="1">
      <c r="A14" s="24" t="s">
        <v>11</v>
      </c>
      <c r="B14" s="25" t="s">
        <v>72</v>
      </c>
      <c r="C14" s="28">
        <f>1+1+1+1</f>
        <v>4</v>
      </c>
      <c r="D14" s="28">
        <f>1+1+1+1+1+1+1+1</f>
        <v>8</v>
      </c>
      <c r="E14" s="28">
        <f>1+1+1+1+1+1+1</f>
        <v>7</v>
      </c>
      <c r="F14" s="28">
        <f>1+1+1+1+1</f>
        <v>5</v>
      </c>
      <c r="G14" s="28">
        <f>1+1</f>
        <v>2</v>
      </c>
      <c r="H14" s="24">
        <f t="shared" si="0"/>
        <v>26</v>
      </c>
    </row>
    <row r="15" spans="1:8" ht="25.5" customHeight="1">
      <c r="A15" s="35" t="s">
        <v>26</v>
      </c>
      <c r="B15" s="35"/>
      <c r="C15" s="10">
        <f aca="true" t="shared" si="1" ref="C15:H15">SUM(C3:C14)</f>
        <v>40</v>
      </c>
      <c r="D15" s="10">
        <f t="shared" si="1"/>
        <v>50</v>
      </c>
      <c r="E15" s="10">
        <f t="shared" si="1"/>
        <v>43</v>
      </c>
      <c r="F15" s="10">
        <f t="shared" si="1"/>
        <v>49</v>
      </c>
      <c r="G15" s="10">
        <f t="shared" si="1"/>
        <v>35</v>
      </c>
      <c r="H15" s="11">
        <f t="shared" si="1"/>
        <v>217</v>
      </c>
    </row>
    <row r="16" spans="1:8" ht="15">
      <c r="A16" s="4"/>
      <c r="B16" s="4"/>
      <c r="C16" s="4"/>
      <c r="D16" s="4"/>
      <c r="E16" s="4"/>
      <c r="F16" s="4"/>
      <c r="G16" s="4"/>
      <c r="H16" s="4"/>
    </row>
    <row r="17" ht="15">
      <c r="F17" t="s">
        <v>89</v>
      </c>
    </row>
  </sheetData>
  <sheetProtection/>
  <mergeCells count="3">
    <mergeCell ref="A1:B2"/>
    <mergeCell ref="H1:H2"/>
    <mergeCell ref="A15:B15"/>
  </mergeCells>
  <printOptions/>
  <pageMargins left="0.7" right="0.7" top="0.75" bottom="0.75" header="0.3" footer="0.3"/>
  <pageSetup horizontalDpi="600" verticalDpi="600" orientation="portrait" paperSize="9" r:id="rId1"/>
  <ignoredErrors>
    <ignoredError sqref="C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2015-08-19T09:07:56Z</dcterms:modified>
  <cp:category/>
  <cp:version/>
  <cp:contentType/>
  <cp:contentStatus/>
</cp:coreProperties>
</file>